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28290" windowHeight="8835" activeTab="0"/>
  </bookViews>
  <sheets>
    <sheet name="Data2013" sheetId="1" r:id="rId1"/>
    <sheet name="Mellomregning" sheetId="2" r:id="rId2"/>
    <sheet name="Omregningsfaktorer" sheetId="3" r:id="rId3"/>
  </sheets>
  <definedNames>
    <definedName name="a">'Omregningsfaktorer'!$F$4</definedName>
    <definedName name="b">'Omregningsfaktorer'!$E$4</definedName>
    <definedName name="Bokstav">'Omregningsfaktorer'!$B$9:$C$14</definedName>
    <definedName name="Score">#REF!</definedName>
    <definedName name="Sokere">#REF!</definedName>
  </definedNames>
  <calcPr fullCalcOnLoad="1"/>
</workbook>
</file>

<file path=xl/sharedStrings.xml><?xml version="1.0" encoding="utf-8"?>
<sst xmlns="http://schemas.openxmlformats.org/spreadsheetml/2006/main" count="48" uniqueCount="21">
  <si>
    <t>Søkernr:</t>
  </si>
  <si>
    <t>Poeng/Snitt</t>
  </si>
  <si>
    <t>B</t>
  </si>
  <si>
    <t>C</t>
  </si>
  <si>
    <t>A</t>
  </si>
  <si>
    <t>D</t>
  </si>
  <si>
    <t>E</t>
  </si>
  <si>
    <t>Poeng</t>
  </si>
  <si>
    <t>Karakter</t>
  </si>
  <si>
    <t>G</t>
  </si>
  <si>
    <t xml:space="preserve">Koeffisienter tall--&gt;bokstav:  </t>
  </si>
  <si>
    <t>Omregningsfaktor ved gamle tallkarakterer</t>
  </si>
  <si>
    <t>NT = 6,7 - 1,2 * GT</t>
  </si>
  <si>
    <t>IKKE RØR DETTE</t>
  </si>
  <si>
    <t>Eksempel</t>
  </si>
  <si>
    <t>Navn</t>
  </si>
  <si>
    <t>Ditt navn</t>
  </si>
  <si>
    <t>Ditt snitt</t>
  </si>
  <si>
    <t>Eksempelsnitt</t>
  </si>
  <si>
    <t>Beregn ditt gjennomsnitt</t>
  </si>
  <si>
    <t>Utregning av gjennomsnittskarakter for emner i bachelorgraden ved opptak til master ved Handelshøyskolen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</si>
</sst>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0"/>
    </font>
    <font>
      <sz val="13"/>
      <color indexed="9"/>
      <name val="Arial"/>
      <family val="0"/>
    </font>
    <font>
      <sz val="14"/>
      <color indexed="9"/>
      <name val="Arial"/>
      <family val="0"/>
    </font>
    <font>
      <sz val="1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3" fillId="35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74" fontId="7" fillId="36" borderId="21" xfId="0" applyNumberFormat="1" applyFont="1" applyFill="1" applyBorder="1" applyAlignment="1">
      <alignment horizontal="center"/>
    </xf>
    <xf numFmtId="174" fontId="7" fillId="36" borderId="22" xfId="0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2" fontId="7" fillId="38" borderId="17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39" borderId="17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DDDD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0C0C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371475</xdr:rowOff>
    </xdr:from>
    <xdr:to>
      <xdr:col>18</xdr:col>
      <xdr:colOff>257175</xdr:colOff>
      <xdr:row>2</xdr:row>
      <xdr:rowOff>600075</xdr:rowOff>
    </xdr:to>
    <xdr:sp>
      <xdr:nvSpPr>
        <xdr:cNvPr id="1" name="Rounded Rectangle 4"/>
        <xdr:cNvSpPr>
          <a:spLocks/>
        </xdr:cNvSpPr>
      </xdr:nvSpPr>
      <xdr:spPr>
        <a:xfrm>
          <a:off x="2114550" y="371475"/>
          <a:ext cx="4953000" cy="11906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Slik gjør du det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Studiepoeng i første rad (hvit)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Karakterer (A-E) i andre rad (grå)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Bestått karakter legges inn med G (godkjent)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 eksempel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på utregning nedenfor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8</xdr:row>
      <xdr:rowOff>76200</xdr:rowOff>
    </xdr:from>
    <xdr:to>
      <xdr:col>20</xdr:col>
      <xdr:colOff>209550</xdr:colOff>
      <xdr:row>16</xdr:row>
      <xdr:rowOff>9525</xdr:rowOff>
    </xdr:to>
    <xdr:sp>
      <xdr:nvSpPr>
        <xdr:cNvPr id="2" name="Rounded Rectangle 4"/>
        <xdr:cNvSpPr>
          <a:spLocks/>
        </xdr:cNvSpPr>
      </xdr:nvSpPr>
      <xdr:spPr>
        <a:xfrm>
          <a:off x="2124075" y="2828925"/>
          <a:ext cx="5562600" cy="1304925"/>
        </a:xfrm>
        <a:prstGeom prst="roundRect">
          <a:avLst/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Beregning av karaktersnitt ved opptak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Opptaksgrensen oppgis i norske bokstavkarakterer.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Hver bokstavkarakter omgjøres til tall: A=5 B=4 C=3 D=2 E=1.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Dette tallet ganges så med antall studiepoeng i det enkelte kurs.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Alle summene legges så sammen og deles på det totale antall studiepoeng i bachelorgraden (180 studiepoeng).</a:t>
          </a:r>
        </a:p>
      </xdr:txBody>
    </xdr:sp>
    <xdr:clientData/>
  </xdr:twoCellAnchor>
  <xdr:twoCellAnchor>
    <xdr:from>
      <xdr:col>4</xdr:col>
      <xdr:colOff>9525</xdr:colOff>
      <xdr:row>21</xdr:row>
      <xdr:rowOff>114300</xdr:rowOff>
    </xdr:from>
    <xdr:to>
      <xdr:col>21</xdr:col>
      <xdr:colOff>314325</xdr:colOff>
      <xdr:row>30</xdr:row>
      <xdr:rowOff>0</xdr:rowOff>
    </xdr:to>
    <xdr:sp>
      <xdr:nvSpPr>
        <xdr:cNvPr id="3" name="Rounded Rectangle 4"/>
        <xdr:cNvSpPr>
          <a:spLocks/>
        </xdr:cNvSpPr>
      </xdr:nvSpPr>
      <xdr:spPr>
        <a:xfrm>
          <a:off x="2133600" y="5210175"/>
          <a:ext cx="5991225" cy="13430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Karaktergrense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 kreves minimum C (3,00) som gjennomsnittskarakter. Karakterkravet ved hvert opptak vil variere avhengig av søkernes karakterer.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Kravet til opptak kan derfor bli høyere enn minimumskravet.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For søkere med utenlandsk utdanning vil det bli foretatt særskilte vurderinger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"/>
  <sheetViews>
    <sheetView tabSelected="1" zoomScale="90" zoomScaleNormal="90" zoomScalePageLayoutView="0" workbookViewId="0" topLeftCell="A1">
      <pane xSplit="3" topLeftCell="D1" activePane="topRight" state="frozen"/>
      <selection pane="topLeft" activeCell="A118" sqref="A118"/>
      <selection pane="topRight" activeCell="R34" sqref="R34"/>
    </sheetView>
  </sheetViews>
  <sheetFormatPr defaultColWidth="11.421875" defaultRowHeight="12.75"/>
  <cols>
    <col min="1" max="1" width="10.8515625" style="3" customWidth="1"/>
    <col min="2" max="2" width="14.8515625" style="3" customWidth="1"/>
    <col min="3" max="3" width="6.140625" style="41" customWidth="1"/>
    <col min="4" max="4" width="1.57421875" style="3" hidden="1" customWidth="1"/>
    <col min="5" max="5" width="5.28125" style="3" customWidth="1"/>
    <col min="6" max="70" width="5.00390625" style="3" customWidth="1"/>
    <col min="71" max="16384" width="11.421875" style="3" customWidth="1"/>
  </cols>
  <sheetData>
    <row r="1" s="59" customFormat="1" ht="41.25" customHeight="1">
      <c r="A1" s="60" t="s">
        <v>20</v>
      </c>
    </row>
    <row r="2" ht="34.5" customHeight="1"/>
    <row r="3" spans="1:26" ht="60" customHeight="1">
      <c r="A3" s="56" t="s">
        <v>19</v>
      </c>
      <c r="Z3" s="39"/>
    </row>
    <row r="4" spans="1:32" ht="20.25">
      <c r="A4" s="42"/>
      <c r="B4" s="42"/>
      <c r="C4" s="42"/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>
        <v>13</v>
      </c>
      <c r="R4" s="49">
        <v>14</v>
      </c>
      <c r="S4" s="49">
        <v>15</v>
      </c>
      <c r="T4" s="49">
        <v>16</v>
      </c>
      <c r="U4" s="49">
        <v>17</v>
      </c>
      <c r="V4" s="49">
        <v>18</v>
      </c>
      <c r="W4" s="49">
        <v>19</v>
      </c>
      <c r="X4" s="49">
        <v>20</v>
      </c>
      <c r="Y4" s="49">
        <v>21</v>
      </c>
      <c r="Z4" s="49">
        <v>22</v>
      </c>
      <c r="AA4" s="49">
        <v>23</v>
      </c>
      <c r="AB4" s="49">
        <v>24</v>
      </c>
      <c r="AC4" s="49">
        <v>25</v>
      </c>
      <c r="AD4" s="49">
        <v>26</v>
      </c>
      <c r="AE4" s="49">
        <v>27</v>
      </c>
      <c r="AF4" s="49">
        <v>28</v>
      </c>
    </row>
    <row r="5" spans="2:60" s="1" customFormat="1" ht="15.75" thickBot="1">
      <c r="B5" s="49" t="s">
        <v>15</v>
      </c>
      <c r="C5" s="57" t="s">
        <v>1</v>
      </c>
      <c r="D5" s="49"/>
      <c r="E5" s="58"/>
      <c r="F5" s="5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49" customFormat="1" ht="15.75">
      <c r="A6" s="43" t="s">
        <v>7</v>
      </c>
      <c r="B6" s="44" t="s">
        <v>16</v>
      </c>
      <c r="C6" s="45">
        <f>Mellomregning!C5</f>
        <v>0</v>
      </c>
      <c r="D6" s="46">
        <f>Mellomregning!D5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8"/>
    </row>
    <row r="7" spans="1:60" s="49" customFormat="1" ht="16.5" thickBot="1">
      <c r="A7" s="43" t="s">
        <v>8</v>
      </c>
      <c r="B7" s="50" t="s">
        <v>17</v>
      </c>
      <c r="C7" s="51" t="e">
        <f>Mellomregning!C6</f>
        <v>#DIV/0!</v>
      </c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4"/>
    </row>
    <row r="10" spans="3:7" ht="15.75">
      <c r="C10" s="3"/>
      <c r="E10" s="43"/>
      <c r="G10" s="41"/>
    </row>
    <row r="11" spans="3:7" ht="12.75">
      <c r="C11" s="3"/>
      <c r="G11" s="41"/>
    </row>
    <row r="12" spans="3:7" ht="12.75">
      <c r="C12" s="3"/>
      <c r="E12"/>
      <c r="G12" s="41"/>
    </row>
    <row r="13" spans="3:7" ht="15.75">
      <c r="C13" s="3"/>
      <c r="E13" s="43"/>
      <c r="G13" s="41"/>
    </row>
    <row r="14" spans="3:7" ht="12.75">
      <c r="C14" s="3"/>
      <c r="G14" s="41"/>
    </row>
    <row r="15" spans="3:7" ht="12.75">
      <c r="C15" s="3"/>
      <c r="G15" s="41"/>
    </row>
    <row r="16" spans="3:7" ht="12.75">
      <c r="C16" s="3"/>
      <c r="G16" s="41"/>
    </row>
    <row r="18" ht="18.75" thickBot="1">
      <c r="A18" s="40" t="s">
        <v>14</v>
      </c>
    </row>
    <row r="19" spans="1:60" s="49" customFormat="1" ht="15.75">
      <c r="A19" s="43" t="s">
        <v>7</v>
      </c>
      <c r="B19" s="44" t="s">
        <v>14</v>
      </c>
      <c r="C19" s="45">
        <f>Mellomregning!C7</f>
        <v>180</v>
      </c>
      <c r="D19" s="46">
        <f>Mellomregning!D7</f>
        <v>165</v>
      </c>
      <c r="E19" s="47">
        <v>5</v>
      </c>
      <c r="F19" s="47">
        <v>10</v>
      </c>
      <c r="G19" s="47">
        <v>10</v>
      </c>
      <c r="H19" s="47">
        <v>10</v>
      </c>
      <c r="I19" s="47">
        <v>5</v>
      </c>
      <c r="J19" s="47">
        <v>10</v>
      </c>
      <c r="K19" s="47">
        <v>5</v>
      </c>
      <c r="L19" s="47">
        <v>10</v>
      </c>
      <c r="M19" s="47">
        <v>5</v>
      </c>
      <c r="N19" s="47">
        <v>10</v>
      </c>
      <c r="O19" s="47">
        <v>5</v>
      </c>
      <c r="P19" s="47">
        <v>10</v>
      </c>
      <c r="Q19" s="47">
        <v>10</v>
      </c>
      <c r="R19" s="47">
        <v>5</v>
      </c>
      <c r="S19" s="47">
        <v>5</v>
      </c>
      <c r="T19" s="47">
        <v>10</v>
      </c>
      <c r="U19" s="47">
        <v>5</v>
      </c>
      <c r="V19" s="47">
        <v>10</v>
      </c>
      <c r="W19" s="47">
        <v>5</v>
      </c>
      <c r="X19" s="47">
        <v>10</v>
      </c>
      <c r="Y19" s="47">
        <v>5</v>
      </c>
      <c r="Z19" s="47">
        <v>10</v>
      </c>
      <c r="AA19" s="47">
        <v>10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8"/>
    </row>
    <row r="20" spans="1:60" s="49" customFormat="1" ht="16.5" thickBot="1">
      <c r="A20" s="43" t="s">
        <v>8</v>
      </c>
      <c r="B20" s="55" t="s">
        <v>18</v>
      </c>
      <c r="C20" s="51">
        <f>Mellomregning!C8</f>
        <v>3.272727272727273</v>
      </c>
      <c r="D20" s="52"/>
      <c r="E20" s="53" t="s">
        <v>4</v>
      </c>
      <c r="F20" s="53" t="s">
        <v>2</v>
      </c>
      <c r="G20" s="53" t="s">
        <v>4</v>
      </c>
      <c r="H20" s="53" t="s">
        <v>5</v>
      </c>
      <c r="I20" s="53" t="s">
        <v>9</v>
      </c>
      <c r="J20" s="53" t="s">
        <v>5</v>
      </c>
      <c r="K20" s="53" t="s">
        <v>3</v>
      </c>
      <c r="L20" s="53" t="s">
        <v>2</v>
      </c>
      <c r="M20" s="53" t="s">
        <v>4</v>
      </c>
      <c r="N20" s="53" t="s">
        <v>6</v>
      </c>
      <c r="O20" s="53" t="s">
        <v>5</v>
      </c>
      <c r="P20" s="53" t="s">
        <v>2</v>
      </c>
      <c r="Q20" s="53" t="s">
        <v>3</v>
      </c>
      <c r="R20" s="53" t="s">
        <v>5</v>
      </c>
      <c r="S20" s="53" t="s">
        <v>3</v>
      </c>
      <c r="T20" s="53" t="s">
        <v>3</v>
      </c>
      <c r="U20" s="53" t="s">
        <v>4</v>
      </c>
      <c r="V20" s="53" t="s">
        <v>2</v>
      </c>
      <c r="W20" s="53" t="s">
        <v>3</v>
      </c>
      <c r="X20" s="53" t="s">
        <v>2</v>
      </c>
      <c r="Y20" s="53" t="s">
        <v>5</v>
      </c>
      <c r="Z20" s="53" t="s">
        <v>9</v>
      </c>
      <c r="AA20" s="53" t="s">
        <v>3</v>
      </c>
      <c r="AB20" s="53"/>
      <c r="AC20" s="53"/>
      <c r="AD20" s="53"/>
      <c r="AE20" s="53"/>
      <c r="AF20" s="53"/>
      <c r="AG20" s="53"/>
      <c r="AH20" s="53"/>
      <c r="AI20" s="54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4"/>
    </row>
    <row r="23" ht="12.75">
      <c r="A23" s="38"/>
    </row>
  </sheetData>
  <sheetProtection/>
  <conditionalFormatting sqref="E7:BH7 E20:BH20">
    <cfRule type="cellIs" priority="10" dxfId="1" operator="equal" stopIfTrue="1">
      <formula>"G"</formula>
    </cfRule>
  </conditionalFormatting>
  <conditionalFormatting sqref="B19">
    <cfRule type="expression" priority="11" dxfId="0" stopIfTrue="1">
      <formula>NOT(ISERROR(MATCH(B19,$B$6:B7,0)))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11.421875" style="4" customWidth="1"/>
    <col min="2" max="4" width="6.8515625" style="4" customWidth="1"/>
    <col min="5" max="64" width="4.28125" style="4" customWidth="1"/>
    <col min="65" max="16384" width="11.421875" style="4" customWidth="1"/>
  </cols>
  <sheetData>
    <row r="2" spans="2:6" ht="20.25">
      <c r="B2" s="36" t="s">
        <v>13</v>
      </c>
      <c r="C2" s="37"/>
      <c r="D2" s="37"/>
      <c r="E2" s="37"/>
      <c r="F2" s="37"/>
    </row>
    <row r="4" spans="2:60" ht="11.25">
      <c r="B4" s="4" t="s">
        <v>0</v>
      </c>
      <c r="C4" s="4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1.25">
      <c r="A5" s="13">
        <v>1</v>
      </c>
      <c r="B5" s="6" t="str">
        <f>Data2013!B6</f>
        <v>Ditt navn</v>
      </c>
      <c r="C5" s="7">
        <f>SUM(E5:BH5)</f>
        <v>0</v>
      </c>
      <c r="D5" s="8">
        <f>SUMIF(E6:BH6,"&gt;0",E5:BH5)</f>
        <v>0</v>
      </c>
      <c r="E5" s="9">
        <f>Data2013!E6</f>
        <v>0</v>
      </c>
      <c r="F5" s="9">
        <f>Data2013!F6</f>
        <v>0</v>
      </c>
      <c r="G5" s="9">
        <f>Data2013!G6</f>
        <v>0</v>
      </c>
      <c r="H5" s="9">
        <f>Data2013!H6</f>
        <v>0</v>
      </c>
      <c r="I5" s="9">
        <f>Data2013!I6</f>
        <v>0</v>
      </c>
      <c r="J5" s="9">
        <f>Data2013!J6</f>
        <v>0</v>
      </c>
      <c r="K5" s="9">
        <f>Data2013!K6</f>
        <v>0</v>
      </c>
      <c r="L5" s="9">
        <f>Data2013!L6</f>
        <v>0</v>
      </c>
      <c r="M5" s="9">
        <f>Data2013!M6</f>
        <v>0</v>
      </c>
      <c r="N5" s="9">
        <f>Data2013!N6</f>
        <v>0</v>
      </c>
      <c r="O5" s="9">
        <f>Data2013!O6</f>
        <v>0</v>
      </c>
      <c r="P5" s="9">
        <f>Data2013!P6</f>
        <v>0</v>
      </c>
      <c r="Q5" s="9">
        <f>Data2013!Q6</f>
        <v>0</v>
      </c>
      <c r="R5" s="9">
        <f>Data2013!R6</f>
        <v>0</v>
      </c>
      <c r="S5" s="9">
        <f>Data2013!S6</f>
        <v>0</v>
      </c>
      <c r="T5" s="9">
        <f>Data2013!T6</f>
        <v>0</v>
      </c>
      <c r="U5" s="9">
        <f>Data2013!U6</f>
        <v>0</v>
      </c>
      <c r="V5" s="9">
        <f>Data2013!V6</f>
        <v>0</v>
      </c>
      <c r="W5" s="9">
        <f>Data2013!W6</f>
        <v>0</v>
      </c>
      <c r="X5" s="9">
        <f>Data2013!X6</f>
        <v>0</v>
      </c>
      <c r="Y5" s="9">
        <f>Data2013!Y6</f>
        <v>0</v>
      </c>
      <c r="Z5" s="9">
        <f>Data2013!Z6</f>
        <v>0</v>
      </c>
      <c r="AA5" s="9">
        <f>Data2013!AA6</f>
        <v>0</v>
      </c>
      <c r="AB5" s="9">
        <f>Data2013!AB6</f>
        <v>0</v>
      </c>
      <c r="AC5" s="9">
        <f>Data2013!AC6</f>
        <v>0</v>
      </c>
      <c r="AD5" s="9">
        <f>Data2013!AD6</f>
        <v>0</v>
      </c>
      <c r="AE5" s="9">
        <f>Data2013!AE6</f>
        <v>0</v>
      </c>
      <c r="AF5" s="9">
        <f>Data2013!AF6</f>
        <v>0</v>
      </c>
      <c r="AG5" s="9">
        <f>Data2013!AG6</f>
        <v>0</v>
      </c>
      <c r="AH5" s="9">
        <f>Data2013!AH6</f>
        <v>0</v>
      </c>
      <c r="AI5" s="9">
        <f>Data2013!AI6</f>
        <v>0</v>
      </c>
      <c r="AJ5" s="9">
        <f>Data2013!AJ6</f>
        <v>0</v>
      </c>
      <c r="AK5" s="9">
        <f>Data2013!AK6</f>
        <v>0</v>
      </c>
      <c r="AL5" s="9">
        <f>Data2013!AL6</f>
        <v>0</v>
      </c>
      <c r="AM5" s="9">
        <f>Data2013!AM6</f>
        <v>0</v>
      </c>
      <c r="AN5" s="9">
        <f>Data2013!AN6</f>
        <v>0</v>
      </c>
      <c r="AO5" s="9">
        <f>Data2013!AO6</f>
        <v>0</v>
      </c>
      <c r="AP5" s="9">
        <f>Data2013!AP6</f>
        <v>0</v>
      </c>
      <c r="AQ5" s="9">
        <f>Data2013!AQ6</f>
        <v>0</v>
      </c>
      <c r="AR5" s="9">
        <f>Data2013!AR6</f>
        <v>0</v>
      </c>
      <c r="AS5" s="9">
        <f>Data2013!AS6</f>
        <v>0</v>
      </c>
      <c r="AT5" s="9">
        <f>Data2013!AT6</f>
        <v>0</v>
      </c>
      <c r="AU5" s="9">
        <f>Data2013!AU6</f>
        <v>0</v>
      </c>
      <c r="AV5" s="9">
        <f>Data2013!AV6</f>
        <v>0</v>
      </c>
      <c r="AW5" s="9">
        <f>Data2013!AW6</f>
        <v>0</v>
      </c>
      <c r="AX5" s="9">
        <f>Data2013!AX6</f>
        <v>0</v>
      </c>
      <c r="AY5" s="9">
        <f>Data2013!AY6</f>
        <v>0</v>
      </c>
      <c r="AZ5" s="9">
        <f>Data2013!AZ6</f>
        <v>0</v>
      </c>
      <c r="BA5" s="9">
        <f>Data2013!BA6</f>
        <v>0</v>
      </c>
      <c r="BB5" s="9">
        <f>Data2013!BB6</f>
        <v>0</v>
      </c>
      <c r="BC5" s="9">
        <f>Data2013!BC6</f>
        <v>0</v>
      </c>
      <c r="BD5" s="9">
        <f>Data2013!BD6</f>
        <v>0</v>
      </c>
      <c r="BE5" s="9">
        <f>Data2013!BE6</f>
        <v>0</v>
      </c>
      <c r="BF5" s="9">
        <f>Data2013!BF6</f>
        <v>0</v>
      </c>
      <c r="BG5" s="9">
        <f>Data2013!BG6</f>
        <v>0</v>
      </c>
      <c r="BH5" s="9">
        <f>Data2013!BH6</f>
        <v>0</v>
      </c>
    </row>
    <row r="6" spans="2:60" ht="11.25">
      <c r="B6" s="10"/>
      <c r="C6" s="11" t="e">
        <f>SUMPRODUCT(E5:BH5,E6:BH6)/D5</f>
        <v>#DIV/0!</v>
      </c>
      <c r="D6" s="12"/>
      <c r="E6" s="9">
        <f>IF(ISTEXT(Data2013!E7),VLOOKUP(Data2013!E7,Bokstav,2),IF(ISNUMBER(Data2013!E7),a+b*Data2013!E7,0))</f>
        <v>0</v>
      </c>
      <c r="F6" s="9">
        <f>IF(ISTEXT(Data2013!F7),VLOOKUP(Data2013!F7,Bokstav,2),IF(ISNUMBER(Data2013!F7),a+b*Data2013!F7,0))</f>
        <v>0</v>
      </c>
      <c r="G6" s="9">
        <f>IF(ISTEXT(Data2013!G7),VLOOKUP(Data2013!G7,Bokstav,2),IF(ISNUMBER(Data2013!G7),a+b*Data2013!G7,0))</f>
        <v>0</v>
      </c>
      <c r="H6" s="9">
        <f>IF(ISTEXT(Data2013!H7),VLOOKUP(Data2013!H7,Bokstav,2),IF(ISNUMBER(Data2013!H7),a+b*Data2013!H7,0))</f>
        <v>0</v>
      </c>
      <c r="I6" s="9">
        <f>IF(ISTEXT(Data2013!I7),VLOOKUP(Data2013!I7,Bokstav,2),IF(ISNUMBER(Data2013!I7),a+b*Data2013!I7,0))</f>
        <v>0</v>
      </c>
      <c r="J6" s="9">
        <f>IF(ISTEXT(Data2013!J7),VLOOKUP(Data2013!J7,Bokstav,2),IF(ISNUMBER(Data2013!J7),a+b*Data2013!J7,0))</f>
        <v>0</v>
      </c>
      <c r="K6" s="9">
        <f>IF(ISTEXT(Data2013!K7),VLOOKUP(Data2013!K7,Bokstav,2),IF(ISNUMBER(Data2013!K7),a+b*Data2013!K7,0))</f>
        <v>0</v>
      </c>
      <c r="L6" s="9">
        <f>IF(ISTEXT(Data2013!L7),VLOOKUP(Data2013!L7,Bokstav,2),IF(ISNUMBER(Data2013!L7),a+b*Data2013!L7,0))</f>
        <v>0</v>
      </c>
      <c r="M6" s="9">
        <f>IF(ISTEXT(Data2013!M7),VLOOKUP(Data2013!M7,Bokstav,2),IF(ISNUMBER(Data2013!M7),a+b*Data2013!M7,0))</f>
        <v>0</v>
      </c>
      <c r="N6" s="9">
        <f>IF(ISTEXT(Data2013!N7),VLOOKUP(Data2013!N7,Bokstav,2),IF(ISNUMBER(Data2013!N7),a+b*Data2013!N7,0))</f>
        <v>0</v>
      </c>
      <c r="O6" s="9">
        <f>IF(ISTEXT(Data2013!O7),VLOOKUP(Data2013!O7,Bokstav,2),IF(ISNUMBER(Data2013!O7),a+b*Data2013!O7,0))</f>
        <v>0</v>
      </c>
      <c r="P6" s="9">
        <f>IF(ISTEXT(Data2013!P7),VLOOKUP(Data2013!P7,Bokstav,2),IF(ISNUMBER(Data2013!P7),a+b*Data2013!P7,0))</f>
        <v>0</v>
      </c>
      <c r="Q6" s="9">
        <f>IF(ISTEXT(Data2013!Q7),VLOOKUP(Data2013!Q7,Bokstav,2),IF(ISNUMBER(Data2013!Q7),a+b*Data2013!Q7,0))</f>
        <v>0</v>
      </c>
      <c r="R6" s="9">
        <f>IF(ISTEXT(Data2013!R7),VLOOKUP(Data2013!R7,Bokstav,2),IF(ISNUMBER(Data2013!R7),a+b*Data2013!R7,0))</f>
        <v>0</v>
      </c>
      <c r="S6" s="9">
        <f>IF(ISTEXT(Data2013!S7),VLOOKUP(Data2013!S7,Bokstav,2),IF(ISNUMBER(Data2013!S7),a+b*Data2013!S7,0))</f>
        <v>0</v>
      </c>
      <c r="T6" s="9">
        <f>IF(ISTEXT(Data2013!T7),VLOOKUP(Data2013!T7,Bokstav,2),IF(ISNUMBER(Data2013!T7),a+b*Data2013!T7,0))</f>
        <v>0</v>
      </c>
      <c r="U6" s="9">
        <f>IF(ISTEXT(Data2013!U7),VLOOKUP(Data2013!U7,Bokstav,2),IF(ISNUMBER(Data2013!U7),a+b*Data2013!U7,0))</f>
        <v>0</v>
      </c>
      <c r="V6" s="9">
        <f>IF(ISTEXT(Data2013!V7),VLOOKUP(Data2013!V7,Bokstav,2),IF(ISNUMBER(Data2013!V7),a+b*Data2013!V7,0))</f>
        <v>0</v>
      </c>
      <c r="W6" s="9">
        <f>IF(ISTEXT(Data2013!W7),VLOOKUP(Data2013!W7,Bokstav,2),IF(ISNUMBER(Data2013!W7),a+b*Data2013!W7,0))</f>
        <v>0</v>
      </c>
      <c r="X6" s="9">
        <f>IF(ISTEXT(Data2013!X7),VLOOKUP(Data2013!X7,Bokstav,2),IF(ISNUMBER(Data2013!X7),a+b*Data2013!X7,0))</f>
        <v>0</v>
      </c>
      <c r="Y6" s="9">
        <f>IF(ISTEXT(Data2013!Y7),VLOOKUP(Data2013!Y7,Bokstav,2),IF(ISNUMBER(Data2013!Y7),a+b*Data2013!Y7,0))</f>
        <v>0</v>
      </c>
      <c r="Z6" s="9">
        <f>IF(ISTEXT(Data2013!Z7),VLOOKUP(Data2013!Z7,Bokstav,2),IF(ISNUMBER(Data2013!Z7),a+b*Data2013!Z7,0))</f>
        <v>0</v>
      </c>
      <c r="AA6" s="9">
        <f>IF(ISTEXT(Data2013!AA7),VLOOKUP(Data2013!AA7,Bokstav,2),IF(ISNUMBER(Data2013!AA7),a+b*Data2013!AA7,0))</f>
        <v>0</v>
      </c>
      <c r="AB6" s="9">
        <f>IF(ISTEXT(Data2013!AB7),VLOOKUP(Data2013!AB7,Bokstav,2),IF(ISNUMBER(Data2013!AB7),a+b*Data2013!AB7,0))</f>
        <v>0</v>
      </c>
      <c r="AC6" s="9">
        <f>IF(ISTEXT(Data2013!AC7),VLOOKUP(Data2013!AC7,Bokstav,2),IF(ISNUMBER(Data2013!AC7),a+b*Data2013!AC7,0))</f>
        <v>0</v>
      </c>
      <c r="AD6" s="9">
        <f>IF(ISTEXT(Data2013!AD7),VLOOKUP(Data2013!AD7,Bokstav,2),IF(ISNUMBER(Data2013!AD7),a+b*Data2013!AD7,0))</f>
        <v>0</v>
      </c>
      <c r="AE6" s="9">
        <f>IF(ISTEXT(Data2013!AE7),VLOOKUP(Data2013!AE7,Bokstav,2),IF(ISNUMBER(Data2013!AE7),a+b*Data2013!AE7,0))</f>
        <v>0</v>
      </c>
      <c r="AF6" s="9">
        <f>IF(ISTEXT(Data2013!AF7),VLOOKUP(Data2013!AF7,Bokstav,2),IF(ISNUMBER(Data2013!AF7),a+b*Data2013!AF7,0))</f>
        <v>0</v>
      </c>
      <c r="AG6" s="9">
        <f>IF(ISTEXT(Data2013!AG7),VLOOKUP(Data2013!AG7,Bokstav,2),IF(ISNUMBER(Data2013!AG7),a+b*Data2013!AG7,0))</f>
        <v>0</v>
      </c>
      <c r="AH6" s="9">
        <f>IF(ISTEXT(Data2013!AH7),VLOOKUP(Data2013!AH7,Bokstav,2),IF(ISNUMBER(Data2013!AH7),a+b*Data2013!AH7,0))</f>
        <v>0</v>
      </c>
      <c r="AI6" s="9">
        <f>IF(ISTEXT(Data2013!AI7),VLOOKUP(Data2013!AI7,Bokstav,2),IF(ISNUMBER(Data2013!AI7),a+b*Data2013!AI7,0))</f>
        <v>0</v>
      </c>
      <c r="AJ6" s="9">
        <f>IF(ISTEXT(Data2013!AJ7),VLOOKUP(Data2013!AJ7,Bokstav,2),IF(ISNUMBER(Data2013!AJ7),a+b*Data2013!AJ7,0))</f>
        <v>0</v>
      </c>
      <c r="AK6" s="9">
        <f>IF(ISTEXT(Data2013!AK7),VLOOKUP(Data2013!AK7,Bokstav,2),IF(ISNUMBER(Data2013!AK7),a+b*Data2013!AK7,0))</f>
        <v>0</v>
      </c>
      <c r="AL6" s="9">
        <f>IF(ISTEXT(Data2013!AL7),VLOOKUP(Data2013!AL7,Bokstav,2),IF(ISNUMBER(Data2013!AL7),a+b*Data2013!AL7,0))</f>
        <v>0</v>
      </c>
      <c r="AM6" s="9">
        <f>IF(ISTEXT(Data2013!AM7),VLOOKUP(Data2013!AM7,Bokstav,2),IF(ISNUMBER(Data2013!AM7),a+b*Data2013!AM7,0))</f>
        <v>0</v>
      </c>
      <c r="AN6" s="9">
        <f>IF(ISTEXT(Data2013!AN7),VLOOKUP(Data2013!AN7,Bokstav,2),IF(ISNUMBER(Data2013!AN7),a+b*Data2013!AN7,0))</f>
        <v>0</v>
      </c>
      <c r="AO6" s="9">
        <f>IF(ISTEXT(Data2013!AO7),VLOOKUP(Data2013!AO7,Bokstav,2),IF(ISNUMBER(Data2013!AO7),a+b*Data2013!AO7,0))</f>
        <v>0</v>
      </c>
      <c r="AP6" s="9">
        <f>IF(ISTEXT(Data2013!AP7),VLOOKUP(Data2013!AP7,Bokstav,2),IF(ISNUMBER(Data2013!AP7),a+b*Data2013!AP7,0))</f>
        <v>0</v>
      </c>
      <c r="AQ6" s="9">
        <f>IF(ISTEXT(Data2013!AQ7),VLOOKUP(Data2013!AQ7,Bokstav,2),IF(ISNUMBER(Data2013!AQ7),a+b*Data2013!AQ7,0))</f>
        <v>0</v>
      </c>
      <c r="AR6" s="9">
        <f>IF(ISTEXT(Data2013!AR7),VLOOKUP(Data2013!AR7,Bokstav,2),IF(ISNUMBER(Data2013!AR7),a+b*Data2013!AR7,0))</f>
        <v>0</v>
      </c>
      <c r="AS6" s="9">
        <f>IF(ISTEXT(Data2013!AS7),VLOOKUP(Data2013!AS7,Bokstav,2),IF(ISNUMBER(Data2013!AS7),a+b*Data2013!AS7,0))</f>
        <v>0</v>
      </c>
      <c r="AT6" s="9">
        <f>IF(ISTEXT(Data2013!AT7),VLOOKUP(Data2013!AT7,Bokstav,2),IF(ISNUMBER(Data2013!AT7),a+b*Data2013!AT7,0))</f>
        <v>0</v>
      </c>
      <c r="AU6" s="9">
        <f>IF(ISTEXT(Data2013!AU7),VLOOKUP(Data2013!AU7,Bokstav,2),IF(ISNUMBER(Data2013!AU7),a+b*Data2013!AU7,0))</f>
        <v>0</v>
      </c>
      <c r="AV6" s="9">
        <f>IF(ISTEXT(Data2013!AV7),VLOOKUP(Data2013!AV7,Bokstav,2),IF(ISNUMBER(Data2013!AV7),a+b*Data2013!AV7,0))</f>
        <v>0</v>
      </c>
      <c r="AW6" s="9">
        <f>IF(ISTEXT(Data2013!AW7),VLOOKUP(Data2013!AW7,Bokstav,2),IF(ISNUMBER(Data2013!AW7),a+b*Data2013!AW7,0))</f>
        <v>0</v>
      </c>
      <c r="AX6" s="9">
        <f>IF(ISTEXT(Data2013!AX7),VLOOKUP(Data2013!AX7,Bokstav,2),IF(ISNUMBER(Data2013!AX7),a+b*Data2013!AX7,0))</f>
        <v>0</v>
      </c>
      <c r="AY6" s="9">
        <f>IF(ISTEXT(Data2013!AY7),VLOOKUP(Data2013!AY7,Bokstav,2),IF(ISNUMBER(Data2013!AY7),a+b*Data2013!AY7,0))</f>
        <v>0</v>
      </c>
      <c r="AZ6" s="9">
        <f>IF(ISTEXT(Data2013!AZ7),VLOOKUP(Data2013!AZ7,Bokstav,2),IF(ISNUMBER(Data2013!AZ7),a+b*Data2013!AZ7,0))</f>
        <v>0</v>
      </c>
      <c r="BA6" s="9">
        <f>IF(ISTEXT(Data2013!BA7),VLOOKUP(Data2013!BA7,Bokstav,2),IF(ISNUMBER(Data2013!BA7),a+b*Data2013!BA7,0))</f>
        <v>0</v>
      </c>
      <c r="BB6" s="9">
        <f>IF(ISTEXT(Data2013!BB7),VLOOKUP(Data2013!BB7,Bokstav,2),IF(ISNUMBER(Data2013!BB7),a+b*Data2013!BB7,0))</f>
        <v>0</v>
      </c>
      <c r="BC6" s="9">
        <f>IF(ISTEXT(Data2013!BC7),VLOOKUP(Data2013!BC7,Bokstav,2),IF(ISNUMBER(Data2013!BC7),a+b*Data2013!BC7,0))</f>
        <v>0</v>
      </c>
      <c r="BD6" s="9">
        <f>IF(ISTEXT(Data2013!BD7),VLOOKUP(Data2013!BD7,Bokstav,2),IF(ISNUMBER(Data2013!BD7),a+b*Data2013!BD7,0))</f>
        <v>0</v>
      </c>
      <c r="BE6" s="9">
        <f>IF(ISTEXT(Data2013!BE7),VLOOKUP(Data2013!BE7,Bokstav,2),IF(ISNUMBER(Data2013!BE7),a+b*Data2013!BE7,0))</f>
        <v>0</v>
      </c>
      <c r="BF6" s="9">
        <f>IF(ISTEXT(Data2013!BF7),VLOOKUP(Data2013!BF7,Bokstav,2),IF(ISNUMBER(Data2013!BF7),a+b*Data2013!BF7,0))</f>
        <v>0</v>
      </c>
      <c r="BG6" s="9">
        <f>IF(ISTEXT(Data2013!BG7),VLOOKUP(Data2013!BG7,Bokstav,2),IF(ISNUMBER(Data2013!BG7),a+b*Data2013!BG7,0))</f>
        <v>0</v>
      </c>
      <c r="BH6" s="9">
        <f>IF(ISTEXT(Data2013!BH7),VLOOKUP(Data2013!BH7,Bokstav,2),IF(ISNUMBER(Data2013!BH7),a+b*Data2013!BH7,0))</f>
        <v>0</v>
      </c>
    </row>
    <row r="7" spans="1:60" ht="11.25">
      <c r="A7" s="13">
        <f>A5+1</f>
        <v>2</v>
      </c>
      <c r="B7" s="6" t="str">
        <f>Data2013!B19</f>
        <v>Eksempel</v>
      </c>
      <c r="C7" s="7">
        <f>SUM(E7:BH7)</f>
        <v>180</v>
      </c>
      <c r="D7" s="8">
        <f>SUMIF(E8:BH8,"&gt;0",E7:BH7)</f>
        <v>165</v>
      </c>
      <c r="E7" s="9">
        <f>Data2013!E19</f>
        <v>5</v>
      </c>
      <c r="F7" s="9">
        <f>Data2013!F19</f>
        <v>10</v>
      </c>
      <c r="G7" s="9">
        <f>Data2013!G19</f>
        <v>10</v>
      </c>
      <c r="H7" s="9">
        <f>Data2013!H19</f>
        <v>10</v>
      </c>
      <c r="I7" s="9">
        <f>Data2013!I19</f>
        <v>5</v>
      </c>
      <c r="J7" s="9">
        <f>Data2013!J19</f>
        <v>10</v>
      </c>
      <c r="K7" s="9">
        <f>Data2013!K19</f>
        <v>5</v>
      </c>
      <c r="L7" s="9">
        <f>Data2013!L19</f>
        <v>10</v>
      </c>
      <c r="M7" s="9">
        <f>Data2013!M19</f>
        <v>5</v>
      </c>
      <c r="N7" s="9">
        <f>Data2013!N19</f>
        <v>10</v>
      </c>
      <c r="O7" s="9">
        <f>Data2013!O19</f>
        <v>5</v>
      </c>
      <c r="P7" s="9">
        <f>Data2013!P19</f>
        <v>10</v>
      </c>
      <c r="Q7" s="9">
        <f>Data2013!Q19</f>
        <v>10</v>
      </c>
      <c r="R7" s="9">
        <f>Data2013!R19</f>
        <v>5</v>
      </c>
      <c r="S7" s="9">
        <f>Data2013!S19</f>
        <v>5</v>
      </c>
      <c r="T7" s="9">
        <f>Data2013!T19</f>
        <v>10</v>
      </c>
      <c r="U7" s="9">
        <f>Data2013!U19</f>
        <v>5</v>
      </c>
      <c r="V7" s="9">
        <f>Data2013!V19</f>
        <v>10</v>
      </c>
      <c r="W7" s="9">
        <f>Data2013!W19</f>
        <v>5</v>
      </c>
      <c r="X7" s="9">
        <f>Data2013!X19</f>
        <v>10</v>
      </c>
      <c r="Y7" s="9">
        <f>Data2013!Y19</f>
        <v>5</v>
      </c>
      <c r="Z7" s="9">
        <f>Data2013!Z19</f>
        <v>10</v>
      </c>
      <c r="AA7" s="9">
        <f>Data2013!AA19</f>
        <v>10</v>
      </c>
      <c r="AB7" s="9">
        <f>Data2013!AB19</f>
        <v>0</v>
      </c>
      <c r="AC7" s="9">
        <f>Data2013!AC19</f>
        <v>0</v>
      </c>
      <c r="AD7" s="9">
        <f>Data2013!AD19</f>
        <v>0</v>
      </c>
      <c r="AE7" s="9">
        <f>Data2013!AE19</f>
        <v>0</v>
      </c>
      <c r="AF7" s="9">
        <f>Data2013!AF19</f>
        <v>0</v>
      </c>
      <c r="AG7" s="9">
        <f>Data2013!AG19</f>
        <v>0</v>
      </c>
      <c r="AH7" s="9">
        <f>Data2013!AH19</f>
        <v>0</v>
      </c>
      <c r="AI7" s="9">
        <f>Data2013!AI19</f>
        <v>0</v>
      </c>
      <c r="AJ7" s="9">
        <f>Data2013!AJ19</f>
        <v>0</v>
      </c>
      <c r="AK7" s="9">
        <f>Data2013!AK19</f>
        <v>0</v>
      </c>
      <c r="AL7" s="9">
        <f>Data2013!AL19</f>
        <v>0</v>
      </c>
      <c r="AM7" s="9">
        <f>Data2013!AM19</f>
        <v>0</v>
      </c>
      <c r="AN7" s="9">
        <f>Data2013!AN19</f>
        <v>0</v>
      </c>
      <c r="AO7" s="9">
        <f>Data2013!AO19</f>
        <v>0</v>
      </c>
      <c r="AP7" s="9">
        <f>Data2013!AP19</f>
        <v>0</v>
      </c>
      <c r="AQ7" s="9">
        <f>Data2013!AQ19</f>
        <v>0</v>
      </c>
      <c r="AR7" s="9">
        <f>Data2013!AR19</f>
        <v>0</v>
      </c>
      <c r="AS7" s="9">
        <f>Data2013!AS19</f>
        <v>0</v>
      </c>
      <c r="AT7" s="9">
        <f>Data2013!AT19</f>
        <v>0</v>
      </c>
      <c r="AU7" s="9">
        <f>Data2013!AU19</f>
        <v>0</v>
      </c>
      <c r="AV7" s="9">
        <f>Data2013!AV19</f>
        <v>0</v>
      </c>
      <c r="AW7" s="9">
        <f>Data2013!AW19</f>
        <v>0</v>
      </c>
      <c r="AX7" s="9">
        <f>Data2013!AX19</f>
        <v>0</v>
      </c>
      <c r="AY7" s="9">
        <f>Data2013!AY19</f>
        <v>0</v>
      </c>
      <c r="AZ7" s="9">
        <f>Data2013!AZ19</f>
        <v>0</v>
      </c>
      <c r="BA7" s="9">
        <f>Data2013!BA19</f>
        <v>0</v>
      </c>
      <c r="BB7" s="9">
        <f>Data2013!BB19</f>
        <v>0</v>
      </c>
      <c r="BC7" s="9">
        <f>Data2013!BC19</f>
        <v>0</v>
      </c>
      <c r="BD7" s="9">
        <f>Data2013!BD19</f>
        <v>0</v>
      </c>
      <c r="BE7" s="9">
        <f>Data2013!BE19</f>
        <v>0</v>
      </c>
      <c r="BF7" s="9">
        <f>Data2013!BF19</f>
        <v>0</v>
      </c>
      <c r="BG7" s="9">
        <f>Data2013!BG19</f>
        <v>0</v>
      </c>
      <c r="BH7" s="9">
        <f>Data2013!BH19</f>
        <v>0</v>
      </c>
    </row>
    <row r="8" spans="2:60" ht="11.25">
      <c r="B8" s="10"/>
      <c r="C8" s="11">
        <f>SUMPRODUCT(E7:BH7,E8:BH8)/D7</f>
        <v>3.272727272727273</v>
      </c>
      <c r="D8" s="12"/>
      <c r="E8" s="9">
        <f>IF(ISTEXT(Data2013!E20),VLOOKUP(Data2013!E20,Bokstav,2),IF(ISNUMBER(Data2013!E20),a+b*Data2013!E20,0))</f>
        <v>5</v>
      </c>
      <c r="F8" s="9">
        <f>IF(ISTEXT(Data2013!F20),VLOOKUP(Data2013!F20,Bokstav,2),IF(ISNUMBER(Data2013!F20),a+b*Data2013!F20,0))</f>
        <v>4</v>
      </c>
      <c r="G8" s="9">
        <f>IF(ISTEXT(Data2013!G20),VLOOKUP(Data2013!G20,Bokstav,2),IF(ISNUMBER(Data2013!G20),a+b*Data2013!G20,0))</f>
        <v>5</v>
      </c>
      <c r="H8" s="9">
        <f>IF(ISTEXT(Data2013!H20),VLOOKUP(Data2013!H20,Bokstav,2),IF(ISNUMBER(Data2013!H20),a+b*Data2013!H20,0))</f>
        <v>2</v>
      </c>
      <c r="I8" s="9">
        <f>IF(ISTEXT(Data2013!I20),VLOOKUP(Data2013!I20,Bokstav,2),IF(ISNUMBER(Data2013!I20),a+b*Data2013!I20,0))</f>
        <v>0</v>
      </c>
      <c r="J8" s="9">
        <f>IF(ISTEXT(Data2013!J20),VLOOKUP(Data2013!J20,Bokstav,2),IF(ISNUMBER(Data2013!J20),a+b*Data2013!J20,0))</f>
        <v>2</v>
      </c>
      <c r="K8" s="9">
        <f>IF(ISTEXT(Data2013!K20),VLOOKUP(Data2013!K20,Bokstav,2),IF(ISNUMBER(Data2013!K20),a+b*Data2013!K20,0))</f>
        <v>3</v>
      </c>
      <c r="L8" s="9">
        <f>IF(ISTEXT(Data2013!L20),VLOOKUP(Data2013!L20,Bokstav,2),IF(ISNUMBER(Data2013!L20),a+b*Data2013!L20,0))</f>
        <v>4</v>
      </c>
      <c r="M8" s="9">
        <f>IF(ISTEXT(Data2013!M20),VLOOKUP(Data2013!M20,Bokstav,2),IF(ISNUMBER(Data2013!M20),a+b*Data2013!M20,0))</f>
        <v>5</v>
      </c>
      <c r="N8" s="9">
        <f>IF(ISTEXT(Data2013!N20),VLOOKUP(Data2013!N20,Bokstav,2),IF(ISNUMBER(Data2013!N20),a+b*Data2013!N20,0))</f>
        <v>1</v>
      </c>
      <c r="O8" s="9">
        <f>IF(ISTEXT(Data2013!O20),VLOOKUP(Data2013!O20,Bokstav,2),IF(ISNUMBER(Data2013!O20),a+b*Data2013!O20,0))</f>
        <v>2</v>
      </c>
      <c r="P8" s="9">
        <f>IF(ISTEXT(Data2013!P20),VLOOKUP(Data2013!P20,Bokstav,2),IF(ISNUMBER(Data2013!P20),a+b*Data2013!P20,0))</f>
        <v>4</v>
      </c>
      <c r="Q8" s="9">
        <f>IF(ISTEXT(Data2013!Q20),VLOOKUP(Data2013!Q20,Bokstav,2),IF(ISNUMBER(Data2013!Q20),a+b*Data2013!Q20,0))</f>
        <v>3</v>
      </c>
      <c r="R8" s="9">
        <f>IF(ISTEXT(Data2013!R20),VLOOKUP(Data2013!R20,Bokstav,2),IF(ISNUMBER(Data2013!R20),a+b*Data2013!R20,0))</f>
        <v>2</v>
      </c>
      <c r="S8" s="9">
        <f>IF(ISTEXT(Data2013!S20),VLOOKUP(Data2013!S20,Bokstav,2),IF(ISNUMBER(Data2013!S20),a+b*Data2013!S20,0))</f>
        <v>3</v>
      </c>
      <c r="T8" s="9">
        <f>IF(ISTEXT(Data2013!T20),VLOOKUP(Data2013!T20,Bokstav,2),IF(ISNUMBER(Data2013!T20),a+b*Data2013!T20,0))</f>
        <v>3</v>
      </c>
      <c r="U8" s="9">
        <f>IF(ISTEXT(Data2013!U20),VLOOKUP(Data2013!U20,Bokstav,2),IF(ISNUMBER(Data2013!U20),a+b*Data2013!U20,0))</f>
        <v>5</v>
      </c>
      <c r="V8" s="9">
        <f>IF(ISTEXT(Data2013!V20),VLOOKUP(Data2013!V20,Bokstav,2),IF(ISNUMBER(Data2013!V20),a+b*Data2013!V20,0))</f>
        <v>4</v>
      </c>
      <c r="W8" s="9">
        <f>IF(ISTEXT(Data2013!W20),VLOOKUP(Data2013!W20,Bokstav,2),IF(ISNUMBER(Data2013!W20),a+b*Data2013!W20,0))</f>
        <v>3</v>
      </c>
      <c r="X8" s="9">
        <f>IF(ISTEXT(Data2013!X20),VLOOKUP(Data2013!X20,Bokstav,2),IF(ISNUMBER(Data2013!X20),a+b*Data2013!X20,0))</f>
        <v>4</v>
      </c>
      <c r="Y8" s="9">
        <f>IF(ISTEXT(Data2013!Y20),VLOOKUP(Data2013!Y20,Bokstav,2),IF(ISNUMBER(Data2013!Y20),a+b*Data2013!Y20,0))</f>
        <v>2</v>
      </c>
      <c r="Z8" s="9">
        <f>IF(ISTEXT(Data2013!Z20),VLOOKUP(Data2013!Z20,Bokstav,2),IF(ISNUMBER(Data2013!Z20),a+b*Data2013!Z20,0))</f>
        <v>0</v>
      </c>
      <c r="AA8" s="9">
        <f>IF(ISTEXT(Data2013!AA20),VLOOKUP(Data2013!AA20,Bokstav,2),IF(ISNUMBER(Data2013!AA20),a+b*Data2013!AA20,0))</f>
        <v>3</v>
      </c>
      <c r="AB8" s="9">
        <f>IF(ISTEXT(Data2013!AB20),VLOOKUP(Data2013!AB20,Bokstav,2),IF(ISNUMBER(Data2013!AB20),a+b*Data2013!AB20,0))</f>
        <v>0</v>
      </c>
      <c r="AC8" s="9">
        <f>IF(ISTEXT(Data2013!AC20),VLOOKUP(Data2013!AC20,Bokstav,2),IF(ISNUMBER(Data2013!AC20),a+b*Data2013!AC20,0))</f>
        <v>0</v>
      </c>
      <c r="AD8" s="9">
        <f>IF(ISTEXT(Data2013!AD20),VLOOKUP(Data2013!AD20,Bokstav,2),IF(ISNUMBER(Data2013!AD20),a+b*Data2013!AD20,0))</f>
        <v>0</v>
      </c>
      <c r="AE8" s="9">
        <f>IF(ISTEXT(Data2013!AE20),VLOOKUP(Data2013!AE20,Bokstav,2),IF(ISNUMBER(Data2013!AE20),a+b*Data2013!AE20,0))</f>
        <v>0</v>
      </c>
      <c r="AF8" s="9">
        <f>IF(ISTEXT(Data2013!AF20),VLOOKUP(Data2013!AF20,Bokstav,2),IF(ISNUMBER(Data2013!AF20),a+b*Data2013!AF20,0))</f>
        <v>0</v>
      </c>
      <c r="AG8" s="9">
        <f>IF(ISTEXT(Data2013!AG20),VLOOKUP(Data2013!AG20,Bokstav,2),IF(ISNUMBER(Data2013!AG20),a+b*Data2013!AG20,0))</f>
        <v>0</v>
      </c>
      <c r="AH8" s="9">
        <f>IF(ISTEXT(Data2013!AH20),VLOOKUP(Data2013!AH20,Bokstav,2),IF(ISNUMBER(Data2013!AH20),a+b*Data2013!AH20,0))</f>
        <v>0</v>
      </c>
      <c r="AI8" s="9">
        <f>IF(ISTEXT(Data2013!AI20),VLOOKUP(Data2013!AI20,Bokstav,2),IF(ISNUMBER(Data2013!AI20),a+b*Data2013!AI20,0))</f>
        <v>0</v>
      </c>
      <c r="AJ8" s="9">
        <f>IF(ISTEXT(Data2013!AJ20),VLOOKUP(Data2013!AJ20,Bokstav,2),IF(ISNUMBER(Data2013!AJ20),a+b*Data2013!AJ20,0))</f>
        <v>0</v>
      </c>
      <c r="AK8" s="9">
        <f>IF(ISTEXT(Data2013!AK20),VLOOKUP(Data2013!AK20,Bokstav,2),IF(ISNUMBER(Data2013!AK20),a+b*Data2013!AK20,0))</f>
        <v>0</v>
      </c>
      <c r="AL8" s="9">
        <f>IF(ISTEXT(Data2013!AL20),VLOOKUP(Data2013!AL20,Bokstav,2),IF(ISNUMBER(Data2013!AL20),a+b*Data2013!AL20,0))</f>
        <v>0</v>
      </c>
      <c r="AM8" s="9">
        <f>IF(ISTEXT(Data2013!AM20),VLOOKUP(Data2013!AM20,Bokstav,2),IF(ISNUMBER(Data2013!AM20),a+b*Data2013!AM20,0))</f>
        <v>0</v>
      </c>
      <c r="AN8" s="9">
        <f>IF(ISTEXT(Data2013!AN20),VLOOKUP(Data2013!AN20,Bokstav,2),IF(ISNUMBER(Data2013!AN20),a+b*Data2013!AN20,0))</f>
        <v>0</v>
      </c>
      <c r="AO8" s="9">
        <f>IF(ISTEXT(Data2013!AO20),VLOOKUP(Data2013!AO20,Bokstav,2),IF(ISNUMBER(Data2013!AO20),a+b*Data2013!AO20,0))</f>
        <v>0</v>
      </c>
      <c r="AP8" s="9">
        <f>IF(ISTEXT(Data2013!AP20),VLOOKUP(Data2013!AP20,Bokstav,2),IF(ISNUMBER(Data2013!AP20),a+b*Data2013!AP20,0))</f>
        <v>0</v>
      </c>
      <c r="AQ8" s="9">
        <f>IF(ISTEXT(Data2013!AQ20),VLOOKUP(Data2013!AQ20,Bokstav,2),IF(ISNUMBER(Data2013!AQ20),a+b*Data2013!AQ20,0))</f>
        <v>0</v>
      </c>
      <c r="AR8" s="9">
        <f>IF(ISTEXT(Data2013!AR20),VLOOKUP(Data2013!AR20,Bokstav,2),IF(ISNUMBER(Data2013!AR20),a+b*Data2013!AR20,0))</f>
        <v>0</v>
      </c>
      <c r="AS8" s="9">
        <f>IF(ISTEXT(Data2013!AS20),VLOOKUP(Data2013!AS20,Bokstav,2),IF(ISNUMBER(Data2013!AS20),a+b*Data2013!AS20,0))</f>
        <v>0</v>
      </c>
      <c r="AT8" s="9">
        <f>IF(ISTEXT(Data2013!AT20),VLOOKUP(Data2013!AT20,Bokstav,2),IF(ISNUMBER(Data2013!AT20),a+b*Data2013!AT20,0))</f>
        <v>0</v>
      </c>
      <c r="AU8" s="9">
        <f>IF(ISTEXT(Data2013!AU20),VLOOKUP(Data2013!AU20,Bokstav,2),IF(ISNUMBER(Data2013!AU20),a+b*Data2013!AU20,0))</f>
        <v>0</v>
      </c>
      <c r="AV8" s="9">
        <f>IF(ISTEXT(Data2013!AV20),VLOOKUP(Data2013!AV20,Bokstav,2),IF(ISNUMBER(Data2013!AV20),a+b*Data2013!AV20,0))</f>
        <v>0</v>
      </c>
      <c r="AW8" s="9">
        <f>IF(ISTEXT(Data2013!AW20),VLOOKUP(Data2013!AW20,Bokstav,2),IF(ISNUMBER(Data2013!AW20),a+b*Data2013!AW20,0))</f>
        <v>0</v>
      </c>
      <c r="AX8" s="9">
        <f>IF(ISTEXT(Data2013!AX20),VLOOKUP(Data2013!AX20,Bokstav,2),IF(ISNUMBER(Data2013!AX20),a+b*Data2013!AX20,0))</f>
        <v>0</v>
      </c>
      <c r="AY8" s="9">
        <f>IF(ISTEXT(Data2013!AY20),VLOOKUP(Data2013!AY20,Bokstav,2),IF(ISNUMBER(Data2013!AY20),a+b*Data2013!AY20,0))</f>
        <v>0</v>
      </c>
      <c r="AZ8" s="9">
        <f>IF(ISTEXT(Data2013!AZ20),VLOOKUP(Data2013!AZ20,Bokstav,2),IF(ISNUMBER(Data2013!AZ20),a+b*Data2013!AZ20,0))</f>
        <v>0</v>
      </c>
      <c r="BA8" s="9">
        <f>IF(ISTEXT(Data2013!BA20),VLOOKUP(Data2013!BA20,Bokstav,2),IF(ISNUMBER(Data2013!BA20),a+b*Data2013!BA20,0))</f>
        <v>0</v>
      </c>
      <c r="BB8" s="9">
        <f>IF(ISTEXT(Data2013!BB20),VLOOKUP(Data2013!BB20,Bokstav,2),IF(ISNUMBER(Data2013!BB20),a+b*Data2013!BB20,0))</f>
        <v>0</v>
      </c>
      <c r="BC8" s="9">
        <f>IF(ISTEXT(Data2013!BC20),VLOOKUP(Data2013!BC20,Bokstav,2),IF(ISNUMBER(Data2013!BC20),a+b*Data2013!BC20,0))</f>
        <v>0</v>
      </c>
      <c r="BD8" s="9">
        <f>IF(ISTEXT(Data2013!BD20),VLOOKUP(Data2013!BD20,Bokstav,2),IF(ISNUMBER(Data2013!BD20),a+b*Data2013!BD20,0))</f>
        <v>0</v>
      </c>
      <c r="BE8" s="9">
        <f>IF(ISTEXT(Data2013!BE20),VLOOKUP(Data2013!BE20,Bokstav,2),IF(ISNUMBER(Data2013!BE20),a+b*Data2013!BE20,0))</f>
        <v>0</v>
      </c>
      <c r="BF8" s="9">
        <f>IF(ISTEXT(Data2013!BF20),VLOOKUP(Data2013!BF20,Bokstav,2),IF(ISNUMBER(Data2013!BF20),a+b*Data2013!BF20,0))</f>
        <v>0</v>
      </c>
      <c r="BG8" s="9">
        <f>IF(ISTEXT(Data2013!BG20),VLOOKUP(Data2013!BG20,Bokstav,2),IF(ISNUMBER(Data2013!BG20),a+b*Data2013!BG20,0))</f>
        <v>0</v>
      </c>
      <c r="BH8" s="9">
        <f>IF(ISTEXT(Data2013!BH20),VLOOKUP(Data2013!BH20,Bokstav,2),IF(ISNUMBER(Data2013!BH20),a+b*Data2013!BH20,0))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14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4" width="11.421875" style="0" customWidth="1"/>
    <col min="5" max="6" width="9.8515625" style="0" customWidth="1"/>
  </cols>
  <sheetData>
    <row r="2" ht="18">
      <c r="B2" s="32" t="s">
        <v>11</v>
      </c>
    </row>
    <row r="3" ht="13.5" thickBot="1"/>
    <row r="4" spans="2:17" ht="16.5" thickBot="1">
      <c r="B4" s="33" t="s">
        <v>10</v>
      </c>
      <c r="E4" s="34">
        <v>-1.2</v>
      </c>
      <c r="F4" s="35">
        <v>6.7</v>
      </c>
      <c r="P4" s="14"/>
      <c r="Q4" s="14"/>
    </row>
    <row r="5" spans="2:24" ht="12.75">
      <c r="B5" s="3" t="s">
        <v>12</v>
      </c>
      <c r="P5" s="14"/>
      <c r="Q5" s="14"/>
      <c r="W5" s="14"/>
      <c r="X5" s="14"/>
    </row>
    <row r="6" spans="16:24" ht="12.75">
      <c r="P6" s="14"/>
      <c r="Q6" s="14"/>
      <c r="W6" s="14"/>
      <c r="X6" s="14"/>
    </row>
    <row r="7" spans="16:24" ht="12.75">
      <c r="P7" s="14"/>
      <c r="Q7" s="14"/>
      <c r="W7" s="14"/>
      <c r="X7" s="14"/>
    </row>
    <row r="8" spans="16:24" ht="13.5" thickBot="1">
      <c r="P8" s="14"/>
      <c r="Q8" s="14"/>
      <c r="W8" s="14"/>
      <c r="X8" s="14"/>
    </row>
    <row r="9" spans="2:24" ht="12.75">
      <c r="B9" s="24" t="s">
        <v>4</v>
      </c>
      <c r="C9" s="25">
        <v>5</v>
      </c>
      <c r="E9" s="15">
        <v>1</v>
      </c>
      <c r="F9" s="16">
        <f>E10</f>
        <v>1.8</v>
      </c>
      <c r="G9" s="16">
        <f>(E9+F9)/2</f>
        <v>1.4</v>
      </c>
      <c r="H9" s="17">
        <v>5</v>
      </c>
      <c r="P9" s="14"/>
      <c r="Q9" s="14"/>
      <c r="W9" s="14"/>
      <c r="X9" s="14"/>
    </row>
    <row r="10" spans="2:24" ht="12.75">
      <c r="B10" s="26" t="s">
        <v>2</v>
      </c>
      <c r="C10" s="27">
        <v>4</v>
      </c>
      <c r="E10" s="18">
        <v>1.8</v>
      </c>
      <c r="F10" s="19">
        <f>E11</f>
        <v>2.25</v>
      </c>
      <c r="G10" s="19">
        <f>(E10+F10)/2</f>
        <v>2.025</v>
      </c>
      <c r="H10" s="20">
        <v>4</v>
      </c>
      <c r="P10" s="14"/>
      <c r="Q10" s="14"/>
      <c r="W10" s="14"/>
      <c r="X10" s="14"/>
    </row>
    <row r="11" spans="2:17" ht="12.75">
      <c r="B11" s="26" t="s">
        <v>3</v>
      </c>
      <c r="C11" s="27">
        <v>3</v>
      </c>
      <c r="E11" s="18">
        <v>2.25</v>
      </c>
      <c r="F11" s="19">
        <f>E12</f>
        <v>3</v>
      </c>
      <c r="G11" s="19">
        <f>(E11+F11)/2</f>
        <v>2.625</v>
      </c>
      <c r="H11" s="20">
        <v>3</v>
      </c>
      <c r="P11" s="14"/>
      <c r="Q11" s="14"/>
    </row>
    <row r="12" spans="2:17" ht="12.75">
      <c r="B12" s="26" t="s">
        <v>5</v>
      </c>
      <c r="C12" s="27">
        <v>2</v>
      </c>
      <c r="E12" s="18">
        <v>3</v>
      </c>
      <c r="F12" s="19">
        <f>E13</f>
        <v>3.5</v>
      </c>
      <c r="G12" s="19">
        <f>(E12+F12)/2</f>
        <v>3.25</v>
      </c>
      <c r="H12" s="20">
        <v>2</v>
      </c>
      <c r="P12" s="14"/>
      <c r="Q12" s="14"/>
    </row>
    <row r="13" spans="2:17" ht="13.5" thickBot="1">
      <c r="B13" s="28" t="s">
        <v>6</v>
      </c>
      <c r="C13" s="29">
        <v>1</v>
      </c>
      <c r="E13" s="21">
        <v>3.5</v>
      </c>
      <c r="F13" s="22">
        <v>4.2</v>
      </c>
      <c r="G13" s="22">
        <f>(E13+F13)/2</f>
        <v>3.85</v>
      </c>
      <c r="H13" s="23">
        <v>1</v>
      </c>
      <c r="P13" s="14"/>
      <c r="Q13" s="14"/>
    </row>
    <row r="14" spans="2:17" ht="13.5" thickBot="1">
      <c r="B14" s="30" t="s">
        <v>9</v>
      </c>
      <c r="C14" s="31">
        <v>0</v>
      </c>
      <c r="P14" s="14"/>
      <c r="Q1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IOR-UMB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Kolbjørn Christoffersen</dc:creator>
  <cp:keywords/>
  <dc:description/>
  <cp:lastModifiedBy>Kateryna Krutskykh</cp:lastModifiedBy>
  <cp:lastPrinted>2008-06-19T09:25:15Z</cp:lastPrinted>
  <dcterms:created xsi:type="dcterms:W3CDTF">2006-05-22T12:10:24Z</dcterms:created>
  <dcterms:modified xsi:type="dcterms:W3CDTF">2019-04-09T11:22:04Z</dcterms:modified>
  <cp:category/>
  <cp:version/>
  <cp:contentType/>
  <cp:contentStatus/>
</cp:coreProperties>
</file>